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<sst xmlns="http://schemas.openxmlformats.org/spreadsheetml/2006/main" count="31" uniqueCount="31">
  <si>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Description</t>
  </si>
  <si>
    <t>qty</t>
  </si>
  <si>
    <t>CS4sideright</t>
  </si>
  <si>
    <t>CS4sideleft</t>
  </si>
  <si>
    <t>CS4baseplate</t>
  </si>
  <si>
    <t>Harbor Freight 18v Drillmotor</t>
  </si>
  <si>
    <t>24v Drillmotor</t>
  </si>
  <si>
    <t>CS4rear500mount</t>
  </si>
  <si>
    <t>CS4front500mount</t>
  </si>
  <si>
    <t>CS4front700mount</t>
  </si>
  <si>
    <t>CS4rear700mount</t>
  </si>
  <si>
    <t>Widestripsmall5hole</t>
  </si>
  <si>
    <t>Widestripsmall4hole</t>
  </si>
  <si>
    <t>weight (lb)</t>
  </si>
  <si>
    <t>total weight (lb)</t>
  </si>
  <si>
    <t>Total weight</t>
  </si>
  <si>
    <t>MS05 Power Switch</t>
  </si>
  <si>
    <t>Scorpion XXL ESC(Heatshrunk plus leads)</t>
  </si>
  <si>
    <t>Driving wheel and pulley</t>
  </si>
  <si>
    <t>Driven wheel and pulley</t>
  </si>
  <si>
    <t>Driven wheel mounting block</t>
  </si>
  <si>
    <t>Driven wheel shoulder screw</t>
  </si>
  <si>
    <t>Belt</t>
  </si>
  <si>
    <t>Dome head screws 10-24 x 7/8</t>
  </si>
  <si>
    <t>CS4toppanel</t>
  </si>
  <si>
    <t>CS4frontpanel</t>
  </si>
  <si>
    <t>Flathead screws 8-32 x 7/8</t>
  </si>
  <si>
    <t>Flathead screws 10-24 x 7/8</t>
  </si>
  <si>
    <t>CS4rearpanel</t>
  </si>
  <si>
    <t>Widestripsmall2hole</t>
  </si>
  <si>
    <t>6S A123 2300mAH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</si>
</sst>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35.140625" style="0" customWidth="1"/>
    <col min="4" max="4" width="11.7109375" style="0" customWidth="1"/>
    <col min="5" max="5" width="14.421875" style="0" customWidth="1"/>
  </cols>
  <sheetData>
    <row r="6" spans="2:5" ht="12.75">
      <c r="B6" t="s">
        <v>0</v>
      </c>
      <c r="C6" t="s">
        <v>13</v>
      </c>
      <c r="D6" t="s">
        <v>1</v>
      </c>
      <c r="E6" t="s">
        <v>14</v>
      </c>
    </row>
    <row r="8" spans="2:5" ht="12.75">
      <c r="B8" t="s">
        <v>2</v>
      </c>
      <c r="C8">
        <f>SUM(0.21*2.2)</f>
        <v>0.462</v>
      </c>
      <c r="D8">
        <v>1</v>
      </c>
      <c r="E8">
        <f>SUM(C8*D8)</f>
        <v>0.462</v>
      </c>
    </row>
    <row r="9" spans="2:5" ht="12.75">
      <c r="B9" t="s">
        <v>3</v>
      </c>
      <c r="C9">
        <f>SUM(0.21*2.2)</f>
        <v>0.462</v>
      </c>
      <c r="D9">
        <v>1</v>
      </c>
      <c r="E9">
        <f>SUM(C9*D9)</f>
        <v>0.462</v>
      </c>
    </row>
    <row r="10" spans="2:5" ht="12.75">
      <c r="B10" t="s">
        <v>4</v>
      </c>
      <c r="C10">
        <f>SUM(0.398*2.2)</f>
        <v>0.8756000000000002</v>
      </c>
      <c r="D10">
        <v>1</v>
      </c>
      <c r="E10">
        <f>SUM(C10*D10)</f>
        <v>0.8756000000000002</v>
      </c>
    </row>
    <row r="11" spans="2:5" ht="12.75">
      <c r="B11" t="s">
        <v>7</v>
      </c>
      <c r="C11">
        <f>SUM(0.051*2.2)</f>
        <v>0.11220000000000001</v>
      </c>
      <c r="D11">
        <v>1</v>
      </c>
      <c r="E11">
        <f>SUM(C11*D11)</f>
        <v>0.11220000000000001</v>
      </c>
    </row>
    <row r="12" spans="2:5" ht="12.75">
      <c r="B12" t="s">
        <v>8</v>
      </c>
      <c r="C12">
        <f>SUM(0.06*2.2)</f>
        <v>0.132</v>
      </c>
      <c r="D12">
        <v>1</v>
      </c>
      <c r="E12">
        <f>SUM(C12*D12)</f>
        <v>0.132</v>
      </c>
    </row>
    <row r="13" spans="2:4" ht="12.75">
      <c r="B13" t="s">
        <v>10</v>
      </c>
      <c r="D13">
        <v>0</v>
      </c>
    </row>
    <row r="14" spans="2:4" ht="12.75">
      <c r="B14" t="s">
        <v>9</v>
      </c>
      <c r="D14">
        <v>0</v>
      </c>
    </row>
    <row r="15" spans="2:5" ht="12.75">
      <c r="B15" t="s">
        <v>24</v>
      </c>
      <c r="C15">
        <f>SUM(0.319*2.2)</f>
        <v>0.7018000000000001</v>
      </c>
      <c r="D15">
        <v>1</v>
      </c>
      <c r="E15">
        <f>SUM(C15*D15)</f>
        <v>0.7018000000000001</v>
      </c>
    </row>
    <row r="16" spans="2:5" ht="12.75">
      <c r="B16" t="s">
        <v>25</v>
      </c>
      <c r="C16">
        <f>SUM(0.165*2.2)</f>
        <v>0.36300000000000004</v>
      </c>
      <c r="D16">
        <v>1</v>
      </c>
      <c r="E16">
        <f>SUM(C16*D16)</f>
        <v>0.36300000000000004</v>
      </c>
    </row>
    <row r="17" spans="2:5" ht="12.75">
      <c r="B17" t="s">
        <v>28</v>
      </c>
      <c r="C17">
        <f>SUM(0.117*2.2)</f>
        <v>0.2574</v>
      </c>
      <c r="D17">
        <v>1</v>
      </c>
      <c r="E17">
        <f>SUM(C17*D17)</f>
        <v>0.2574</v>
      </c>
    </row>
    <row r="19" spans="2:5" ht="12.75">
      <c r="B19" t="s">
        <v>5</v>
      </c>
      <c r="C19">
        <v>1</v>
      </c>
      <c r="D19">
        <v>2</v>
      </c>
      <c r="E19">
        <f>SUM(C19*D19)</f>
        <v>2</v>
      </c>
    </row>
    <row r="20" spans="2:4" ht="12.75">
      <c r="B20" t="s">
        <v>6</v>
      </c>
      <c r="D20">
        <v>0</v>
      </c>
    </row>
    <row r="21" spans="2:5" ht="12.75">
      <c r="B21" t="s">
        <v>18</v>
      </c>
      <c r="C21">
        <f>SUM(3/16)</f>
        <v>0.1875</v>
      </c>
      <c r="D21">
        <v>2</v>
      </c>
      <c r="E21">
        <f aca="true" t="shared" si="0" ref="E21:E27">SUM(C21*D21)</f>
        <v>0.375</v>
      </c>
    </row>
    <row r="22" spans="2:5" ht="12.75">
      <c r="B22" t="s">
        <v>19</v>
      </c>
      <c r="C22">
        <f>SUM(3/16)</f>
        <v>0.1875</v>
      </c>
      <c r="D22">
        <v>2</v>
      </c>
      <c r="E22">
        <f t="shared" si="0"/>
        <v>0.375</v>
      </c>
    </row>
    <row r="23" spans="2:5" ht="12.75">
      <c r="B23" t="s">
        <v>20</v>
      </c>
      <c r="C23">
        <f>SUM(0.029*2.2)</f>
        <v>0.06380000000000001</v>
      </c>
      <c r="D23">
        <v>2</v>
      </c>
      <c r="E23">
        <f t="shared" si="0"/>
        <v>0.12760000000000002</v>
      </c>
    </row>
    <row r="24" spans="2:5" ht="12.75">
      <c r="B24" t="s">
        <v>21</v>
      </c>
      <c r="C24">
        <f>SUM(0.027*2.2)</f>
        <v>0.0594</v>
      </c>
      <c r="D24">
        <v>2</v>
      </c>
      <c r="E24">
        <f t="shared" si="0"/>
        <v>0.1188</v>
      </c>
    </row>
    <row r="25" spans="2:5" ht="12.75">
      <c r="B25" t="s">
        <v>22</v>
      </c>
      <c r="C25">
        <f>SUM(0.5/16)</f>
        <v>0.03125</v>
      </c>
      <c r="D25">
        <v>2</v>
      </c>
      <c r="E25">
        <f t="shared" si="0"/>
        <v>0.0625</v>
      </c>
    </row>
    <row r="26" spans="2:5" ht="12.75">
      <c r="B26" t="s">
        <v>11</v>
      </c>
      <c r="C26">
        <f>SUM(0.018*2.2)</f>
        <v>0.0396</v>
      </c>
      <c r="D26">
        <v>3</v>
      </c>
      <c r="E26">
        <f t="shared" si="0"/>
        <v>0.11880000000000002</v>
      </c>
    </row>
    <row r="27" spans="2:5" ht="12.75">
      <c r="B27" t="s">
        <v>12</v>
      </c>
      <c r="C27">
        <f>SUM(0.0146*2.2)</f>
        <v>0.03212</v>
      </c>
      <c r="D27">
        <v>6</v>
      </c>
      <c r="E27">
        <f t="shared" si="0"/>
        <v>0.19272</v>
      </c>
    </row>
    <row r="28" spans="2:5" ht="12.75">
      <c r="B28" t="s">
        <v>29</v>
      </c>
      <c r="C28">
        <f>SUM(0.0065*2.2)</f>
        <v>0.0143</v>
      </c>
      <c r="D28">
        <v>13</v>
      </c>
      <c r="E28">
        <f>SUM(C28*D28)</f>
        <v>0.1859</v>
      </c>
    </row>
    <row r="29" spans="2:5" ht="12.75">
      <c r="B29" t="s">
        <v>23</v>
      </c>
      <c r="C29">
        <f>SUM(0.0035*2.2)</f>
        <v>0.007700000000000001</v>
      </c>
      <c r="D29">
        <v>25</v>
      </c>
      <c r="E29">
        <f aca="true" t="shared" si="1" ref="E29:E34">SUM(C29*D29)</f>
        <v>0.19250000000000003</v>
      </c>
    </row>
    <row r="30" spans="2:5" ht="12.75">
      <c r="B30" t="s">
        <v>27</v>
      </c>
      <c r="C30">
        <f>SUM(0.0035*2.2)</f>
        <v>0.007700000000000001</v>
      </c>
      <c r="D30">
        <v>30</v>
      </c>
      <c r="E30">
        <f t="shared" si="1"/>
        <v>0.23100000000000004</v>
      </c>
    </row>
    <row r="31" spans="2:5" ht="12.75">
      <c r="B31" t="s">
        <v>26</v>
      </c>
      <c r="C31">
        <f>SUM(0.0028*2.2)</f>
        <v>0.0061600000000000005</v>
      </c>
      <c r="D31">
        <v>2</v>
      </c>
      <c r="E31">
        <f t="shared" si="1"/>
        <v>0.012320000000000001</v>
      </c>
    </row>
    <row r="32" spans="2:5" ht="12.75">
      <c r="B32" t="s">
        <v>30</v>
      </c>
      <c r="C32">
        <f>SUM(14.75/16)</f>
        <v>0.921875</v>
      </c>
      <c r="D32">
        <v>1</v>
      </c>
      <c r="E32">
        <f t="shared" si="1"/>
        <v>0.921875</v>
      </c>
    </row>
    <row r="33" spans="2:5" ht="12.75">
      <c r="B33" t="s">
        <v>16</v>
      </c>
      <c r="C33">
        <f>SUM(1/16)</f>
        <v>0.0625</v>
      </c>
      <c r="D33">
        <v>1</v>
      </c>
      <c r="E33">
        <f t="shared" si="1"/>
        <v>0.0625</v>
      </c>
    </row>
    <row r="34" spans="2:5" ht="12.75">
      <c r="B34" t="s">
        <v>17</v>
      </c>
      <c r="C34">
        <f>SUM(0.1*2.2)</f>
        <v>0.22000000000000003</v>
      </c>
      <c r="D34">
        <v>1</v>
      </c>
      <c r="E34">
        <f t="shared" si="1"/>
        <v>0.22000000000000003</v>
      </c>
    </row>
    <row r="36" spans="4:5" ht="12.75">
      <c r="D36" t="s">
        <v>15</v>
      </c>
      <c r="E36">
        <f>SUM(E8:E35)</f>
        <v>8.562515000000001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2009-05-13T22:39:24Z</cp:lastPrinted>
  <dcterms:created xsi:type="dcterms:W3CDTF">2009-05-13T01:11:20Z</dcterms:created>
  <dcterms:modified xsi:type="dcterms:W3CDTF">2009-05-17T17:19:52Z</dcterms:modified>
  <cp:category/>
  <cp:version/>
  <cp:contentType/>
  <cp:contentStatus/>
</cp:coreProperties>
</file>